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O13" i="1" s="1"/>
  <c r="O16" i="1" s="1"/>
  <c r="M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N9" i="1" l="1"/>
  <c r="N13" i="1" s="1"/>
  <c r="I16" i="1"/>
  <c r="M13" i="1"/>
  <c r="F16" i="1"/>
  <c r="K16" i="1" s="1"/>
  <c r="K13" i="1"/>
  <c r="L13" i="1"/>
  <c r="H16" i="1"/>
  <c r="L16" i="1" s="1"/>
  <c r="D10" i="1"/>
  <c r="N16" i="1" l="1"/>
  <c r="M16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<sst xmlns="http://schemas.openxmlformats.org/spreadsheetml/2006/main" count="72" uniqueCount="50">
  <si>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</si>
  <si>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</si>
  <si>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</si>
  <si>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</si>
  <si>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</si>
  <si>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</si>
  <si>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</si>
  <si>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</si>
  <si>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</si>
  <si>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</si>
  <si>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</si>
  <si>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</si>
  <si>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</si>
  <si>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</si>
  <si>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</si>
  <si>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</si>
  <si>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</si>
  <si>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</si>
  <si>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</si>
  <si>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</si>
  <si>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</si>
  <si>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</si>
  <si>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</si>
  <si>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</si>
  <si>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</si>
  <si>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</si>
  <si>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</si>
  <si>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</si>
  <si>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</si>
  <si>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</si>
  <si>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</si>
  <si>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</si>
  <si>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</si>
  <si>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</si>
  <si>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</si>
  <si>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1962</t>
  </si>
  <si>
    <t>LäPa</t>
  </si>
  <si>
    <t>ykkössarja</t>
  </si>
  <si>
    <t>MESTARUUSSARJA</t>
  </si>
  <si>
    <t>URA SM-SARJASSA</t>
  </si>
  <si>
    <t>8.</t>
  </si>
  <si>
    <t>6.</t>
  </si>
  <si>
    <t>LäPa = Lännen Pallo, Turku  (1949)</t>
  </si>
  <si>
    <t>3.  ottelu</t>
  </si>
  <si>
    <t>24.05. 1984  Roihu - LäPa  13-10</t>
  </si>
  <si>
    <t>09.07. 1983  Lippo - LäPa  10-5</t>
  </si>
  <si>
    <t>Cup</t>
  </si>
  <si>
    <t>Kirsti-Maija Ansio os. Kanerva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</si>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</sst>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0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42578125" style="71" customWidth="1"/>
    <col min="16" max="23" width="5.7109375" style="71" customWidth="1"/>
    <col min="24" max="31" width="5.7109375" style="25" customWidth="1"/>
    <col min="32" max="32" width="6.7109375" style="25" customWidth="1"/>
    <col min="33" max="33" width="20.85546875" style="25" customWidth="1"/>
    <col min="34" max="16384" width="9.140625" style="25"/>
  </cols>
  <sheetData>
    <row r="1" spans="1:37" s="9" customFormat="1" ht="15" customHeight="1" x14ac:dyDescent="0.25">
      <c r="A1" s="1"/>
      <c r="B1" s="72" t="s">
        <v>47</v>
      </c>
      <c r="C1" s="2"/>
      <c r="D1" s="3"/>
      <c r="E1" s="4"/>
      <c r="F1" s="3"/>
      <c r="G1" s="4" t="s">
        <v>35</v>
      </c>
      <c r="H1" s="5"/>
      <c r="I1" s="6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46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1983</v>
      </c>
      <c r="C4" s="26" t="s">
        <v>41</v>
      </c>
      <c r="D4" s="39" t="s">
        <v>36</v>
      </c>
      <c r="E4" s="26">
        <v>1</v>
      </c>
      <c r="F4" s="26">
        <v>0</v>
      </c>
      <c r="G4" s="26">
        <v>0</v>
      </c>
      <c r="H4" s="26">
        <v>1</v>
      </c>
      <c r="I4" s="26">
        <v>2</v>
      </c>
      <c r="J4" s="26">
        <v>1</v>
      </c>
      <c r="K4" s="26">
        <v>0</v>
      </c>
      <c r="L4" s="26">
        <v>1</v>
      </c>
      <c r="M4" s="26">
        <v>0</v>
      </c>
      <c r="N4" s="79">
        <v>0.66666666666666663</v>
      </c>
      <c r="O4" s="24">
        <v>3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1984</v>
      </c>
      <c r="C5" s="26" t="s">
        <v>40</v>
      </c>
      <c r="D5" s="39" t="s">
        <v>36</v>
      </c>
      <c r="E5" s="26">
        <v>5</v>
      </c>
      <c r="F5" s="26">
        <v>0</v>
      </c>
      <c r="G5" s="26">
        <v>1</v>
      </c>
      <c r="H5" s="26">
        <v>3</v>
      </c>
      <c r="I5" s="26">
        <v>13</v>
      </c>
      <c r="J5" s="26">
        <v>8</v>
      </c>
      <c r="K5" s="26">
        <v>2</v>
      </c>
      <c r="L5" s="26">
        <v>2</v>
      </c>
      <c r="M5" s="26">
        <v>1</v>
      </c>
      <c r="N5" s="29">
        <v>0.65</v>
      </c>
      <c r="O5" s="24">
        <v>20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1985</v>
      </c>
      <c r="C6" s="26"/>
      <c r="D6" s="39"/>
      <c r="E6" s="26"/>
      <c r="F6" s="26"/>
      <c r="G6" s="26"/>
      <c r="H6" s="26"/>
      <c r="I6" s="26"/>
      <c r="J6" s="26"/>
      <c r="K6" s="26"/>
      <c r="L6" s="26"/>
      <c r="M6" s="26"/>
      <c r="N6" s="29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1986</v>
      </c>
      <c r="C7" s="26"/>
      <c r="D7" s="39"/>
      <c r="E7" s="26"/>
      <c r="F7" s="26"/>
      <c r="G7" s="26"/>
      <c r="H7" s="26"/>
      <c r="I7" s="26"/>
      <c r="J7" s="26"/>
      <c r="K7" s="26"/>
      <c r="L7" s="26"/>
      <c r="M7" s="26"/>
      <c r="N7" s="29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3">
        <v>1987</v>
      </c>
      <c r="C8" s="73"/>
      <c r="D8" s="74" t="s">
        <v>36</v>
      </c>
      <c r="E8" s="73"/>
      <c r="F8" s="75" t="s">
        <v>37</v>
      </c>
      <c r="G8" s="76"/>
      <c r="H8" s="77"/>
      <c r="I8" s="73"/>
      <c r="J8" s="73"/>
      <c r="K8" s="73"/>
      <c r="L8" s="73"/>
      <c r="M8" s="73"/>
      <c r="N8" s="78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6</v>
      </c>
      <c r="F9" s="18">
        <f t="shared" si="0"/>
        <v>0</v>
      </c>
      <c r="G9" s="18">
        <f t="shared" si="0"/>
        <v>1</v>
      </c>
      <c r="H9" s="18">
        <f t="shared" si="0"/>
        <v>4</v>
      </c>
      <c r="I9" s="18">
        <f t="shared" si="0"/>
        <v>15</v>
      </c>
      <c r="J9" s="18">
        <f t="shared" si="0"/>
        <v>9</v>
      </c>
      <c r="K9" s="18">
        <f t="shared" si="0"/>
        <v>2</v>
      </c>
      <c r="L9" s="18">
        <f t="shared" si="0"/>
        <v>3</v>
      </c>
      <c r="M9" s="18">
        <f t="shared" si="0"/>
        <v>1</v>
      </c>
      <c r="N9" s="30">
        <f>PRODUCT(I9/O9)</f>
        <v>0.65217391304347827</v>
      </c>
      <c r="O9" s="31">
        <f t="shared" ref="O9:AE9" si="1">SUM(O4:O8)</f>
        <v>23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11.666666666666668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39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32</v>
      </c>
      <c r="O12" s="24"/>
      <c r="P12" s="39" t="s">
        <v>29</v>
      </c>
      <c r="Q12" s="12"/>
      <c r="R12" s="12"/>
      <c r="S12" s="40"/>
      <c r="T12" s="40"/>
      <c r="U12" s="40"/>
      <c r="V12" s="40"/>
      <c r="W12" s="40"/>
      <c r="X12" s="12"/>
      <c r="Y12" s="12"/>
      <c r="Z12" s="12"/>
      <c r="AA12" s="12"/>
      <c r="AB12" s="12"/>
      <c r="AC12" s="12"/>
      <c r="AD12" s="12"/>
      <c r="AE12" s="4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15</v>
      </c>
      <c r="C13" s="12"/>
      <c r="D13" s="42"/>
      <c r="E13" s="26">
        <f>PRODUCT(E9)</f>
        <v>6</v>
      </c>
      <c r="F13" s="26">
        <f>PRODUCT(F9)</f>
        <v>0</v>
      </c>
      <c r="G13" s="26">
        <f>PRODUCT(G9)</f>
        <v>1</v>
      </c>
      <c r="H13" s="26">
        <f>PRODUCT(H9)</f>
        <v>4</v>
      </c>
      <c r="I13" s="26">
        <f>PRODUCT(I9)</f>
        <v>15</v>
      </c>
      <c r="J13" s="1"/>
      <c r="K13" s="43">
        <f>PRODUCT((F13+G13)/E13)</f>
        <v>0.16666666666666666</v>
      </c>
      <c r="L13" s="43">
        <f>PRODUCT(H13/E13)</f>
        <v>0.66666666666666663</v>
      </c>
      <c r="M13" s="43">
        <f>PRODUCT(I13/E13)</f>
        <v>2.5</v>
      </c>
      <c r="N13" s="29">
        <f>PRODUCT(N9)</f>
        <v>0.65217391304347827</v>
      </c>
      <c r="O13" s="24">
        <f>PRODUCT(O9)</f>
        <v>23</v>
      </c>
      <c r="P13" s="44" t="s">
        <v>30</v>
      </c>
      <c r="Q13" s="45"/>
      <c r="R13" s="46" t="s">
        <v>45</v>
      </c>
      <c r="S13" s="46"/>
      <c r="T13" s="46"/>
      <c r="U13" s="46"/>
      <c r="V13" s="46"/>
      <c r="W13" s="46"/>
      <c r="X13" s="46"/>
      <c r="Y13" s="47" t="s">
        <v>33</v>
      </c>
      <c r="Z13" s="47"/>
      <c r="AA13" s="47"/>
      <c r="AB13" s="47"/>
      <c r="AC13" s="47"/>
      <c r="AD13" s="47"/>
      <c r="AE13" s="8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8" t="s">
        <v>16</v>
      </c>
      <c r="C14" s="49"/>
      <c r="D14" s="50"/>
      <c r="E14" s="26"/>
      <c r="F14" s="26"/>
      <c r="G14" s="26"/>
      <c r="H14" s="26"/>
      <c r="I14" s="26"/>
      <c r="J14" s="1"/>
      <c r="K14" s="43"/>
      <c r="L14" s="43"/>
      <c r="M14" s="43"/>
      <c r="N14" s="29"/>
      <c r="O14" s="24"/>
      <c r="P14" s="51" t="s">
        <v>48</v>
      </c>
      <c r="Q14" s="52"/>
      <c r="R14" s="53" t="s">
        <v>44</v>
      </c>
      <c r="S14" s="53"/>
      <c r="T14" s="53"/>
      <c r="U14" s="53"/>
      <c r="V14" s="53"/>
      <c r="W14" s="53"/>
      <c r="X14" s="53"/>
      <c r="Y14" s="54" t="s">
        <v>43</v>
      </c>
      <c r="Z14" s="54"/>
      <c r="AA14" s="54"/>
      <c r="AB14" s="54"/>
      <c r="AC14" s="54"/>
      <c r="AD14" s="54"/>
      <c r="AE14" s="8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5" t="s">
        <v>17</v>
      </c>
      <c r="C15" s="56"/>
      <c r="D15" s="57"/>
      <c r="E15" s="27"/>
      <c r="F15" s="27"/>
      <c r="G15" s="27"/>
      <c r="H15" s="27"/>
      <c r="I15" s="27"/>
      <c r="J15" s="1"/>
      <c r="K15" s="58"/>
      <c r="L15" s="58"/>
      <c r="M15" s="58"/>
      <c r="N15" s="59"/>
      <c r="O15" s="24"/>
      <c r="P15" s="51" t="s">
        <v>49</v>
      </c>
      <c r="Q15" s="52"/>
      <c r="R15" s="53" t="s">
        <v>45</v>
      </c>
      <c r="S15" s="53"/>
      <c r="T15" s="53"/>
      <c r="U15" s="53"/>
      <c r="V15" s="53"/>
      <c r="W15" s="53"/>
      <c r="X15" s="53"/>
      <c r="Y15" s="54" t="s">
        <v>33</v>
      </c>
      <c r="Z15" s="54"/>
      <c r="AA15" s="54"/>
      <c r="AB15" s="54"/>
      <c r="AC15" s="54"/>
      <c r="AD15" s="54"/>
      <c r="AE15" s="8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0" t="s">
        <v>18</v>
      </c>
      <c r="C16" s="61"/>
      <c r="D16" s="62"/>
      <c r="E16" s="18">
        <f>SUM(E13:E15)</f>
        <v>6</v>
      </c>
      <c r="F16" s="18">
        <f>SUM(F13:F15)</f>
        <v>0</v>
      </c>
      <c r="G16" s="18">
        <f>SUM(G13:G15)</f>
        <v>1</v>
      </c>
      <c r="H16" s="18">
        <f>SUM(H13:H15)</f>
        <v>4</v>
      </c>
      <c r="I16" s="18">
        <f>SUM(I13:I15)</f>
        <v>15</v>
      </c>
      <c r="J16" s="1"/>
      <c r="K16" s="63">
        <f>PRODUCT((F16+G16)/E16)</f>
        <v>0.16666666666666666</v>
      </c>
      <c r="L16" s="63">
        <f>PRODUCT(H16/E16)</f>
        <v>0.66666666666666663</v>
      </c>
      <c r="M16" s="63">
        <f>PRODUCT(I16/E16)</f>
        <v>2.5</v>
      </c>
      <c r="N16" s="30">
        <f>PRODUCT(I16/O16)</f>
        <v>0.65217391304347827</v>
      </c>
      <c r="O16" s="24">
        <f>SUM(O13:O15)</f>
        <v>23</v>
      </c>
      <c r="P16" s="64" t="s">
        <v>31</v>
      </c>
      <c r="Q16" s="65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  <c r="AD16" s="67"/>
      <c r="AE16" s="68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69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 t="s">
        <v>34</v>
      </c>
      <c r="C18" s="1"/>
      <c r="D18" s="1" t="s">
        <v>42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2019-07-02T11:36:40Z</dcterms:modified>
</cp:coreProperties>
</file>